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wk2\Dropbox\Hank and Nettie\USDF\Financials\"/>
    </mc:Choice>
  </mc:AlternateContent>
  <bookViews>
    <workbookView xWindow="0" yWindow="0" windowWidth="15345" windowHeight="4455" activeTab="1"/>
  </bookViews>
  <sheets>
    <sheet name="P&amp;L 3 Yrs With FEI JR YR" sheetId="3" r:id="rId1"/>
    <sheet name="P&amp;L 3 Yrs without FEI JR YR" sheetId="4" r:id="rId2"/>
    <sheet name="Balance Sheet 3 yr comparison" sheetId="5" r:id="rId3"/>
  </sheets>
  <calcPr calcId="171027"/>
</workbook>
</file>

<file path=xl/calcChain.xml><?xml version="1.0" encoding="utf-8"?>
<calcChain xmlns="http://schemas.openxmlformats.org/spreadsheetml/2006/main">
  <c r="E24" i="5" l="1"/>
  <c r="E25" i="5"/>
  <c r="E26" i="5"/>
  <c r="E23" i="5"/>
  <c r="E13" i="5"/>
  <c r="E14" i="5"/>
  <c r="E15" i="5"/>
  <c r="E16" i="5"/>
  <c r="E17" i="5"/>
  <c r="E18" i="5"/>
  <c r="E19" i="5"/>
  <c r="E20" i="5"/>
  <c r="E12" i="5"/>
  <c r="E9" i="5"/>
  <c r="E8" i="5"/>
  <c r="D25" i="5" l="1"/>
  <c r="D18" i="5"/>
  <c r="K25" i="4"/>
  <c r="J25" i="4"/>
  <c r="L24" i="4"/>
  <c r="L23" i="4"/>
  <c r="L22" i="4"/>
  <c r="L21" i="4"/>
  <c r="L20" i="4"/>
  <c r="L18" i="4"/>
  <c r="L17" i="4"/>
  <c r="K15" i="4"/>
  <c r="J15" i="4"/>
  <c r="L14" i="4"/>
  <c r="L13" i="4"/>
  <c r="L12" i="4"/>
  <c r="L11" i="4"/>
  <c r="L10" i="4"/>
  <c r="L9" i="4"/>
  <c r="L8" i="4"/>
  <c r="M18" i="3"/>
  <c r="M19" i="3"/>
  <c r="M20" i="3"/>
  <c r="M21" i="3"/>
  <c r="M22" i="3"/>
  <c r="M23" i="3"/>
  <c r="M24" i="3"/>
  <c r="M17" i="3"/>
  <c r="M8" i="3"/>
  <c r="M9" i="3"/>
  <c r="M10" i="3"/>
  <c r="M11" i="3"/>
  <c r="M12" i="3"/>
  <c r="M13" i="3"/>
  <c r="M14" i="3"/>
  <c r="M15" i="3"/>
  <c r="M7" i="3"/>
  <c r="L25" i="3"/>
  <c r="L15" i="3"/>
  <c r="L26" i="3" s="1"/>
  <c r="K25" i="3"/>
  <c r="M25" i="3" s="1"/>
  <c r="K15" i="3"/>
  <c r="B18" i="5"/>
  <c r="C25" i="5"/>
  <c r="C18" i="5"/>
  <c r="G25" i="4"/>
  <c r="H25" i="4" s="1"/>
  <c r="F25" i="4"/>
  <c r="C25" i="4"/>
  <c r="B25" i="4"/>
  <c r="H24" i="4"/>
  <c r="D24" i="4"/>
  <c r="H23" i="4"/>
  <c r="D23" i="4"/>
  <c r="H22" i="4"/>
  <c r="D22" i="4"/>
  <c r="H21" i="4"/>
  <c r="D21" i="4"/>
  <c r="H20" i="4"/>
  <c r="D20" i="4"/>
  <c r="H19" i="4"/>
  <c r="D19" i="4"/>
  <c r="H18" i="4"/>
  <c r="G15" i="4"/>
  <c r="F15" i="4"/>
  <c r="C15" i="4"/>
  <c r="B15" i="4"/>
  <c r="H14" i="4"/>
  <c r="D14" i="4"/>
  <c r="H13" i="4"/>
  <c r="D13" i="4"/>
  <c r="H12" i="4"/>
  <c r="D12" i="4"/>
  <c r="H11" i="4"/>
  <c r="D11" i="4"/>
  <c r="H10" i="4"/>
  <c r="D10" i="4"/>
  <c r="H9" i="4"/>
  <c r="D9" i="4"/>
  <c r="H8" i="4"/>
  <c r="D8" i="4"/>
  <c r="H7" i="4"/>
  <c r="D7" i="4"/>
  <c r="H6" i="4"/>
  <c r="D6" i="4"/>
  <c r="I7" i="3"/>
  <c r="I8" i="3"/>
  <c r="I9" i="3"/>
  <c r="I10" i="3"/>
  <c r="I11" i="3"/>
  <c r="I12" i="3"/>
  <c r="I13" i="3"/>
  <c r="I14" i="3"/>
  <c r="I16" i="3"/>
  <c r="I18" i="3"/>
  <c r="I19" i="3"/>
  <c r="I20" i="3"/>
  <c r="I21" i="3"/>
  <c r="I22" i="3"/>
  <c r="I23" i="3"/>
  <c r="I24" i="3"/>
  <c r="I6" i="3"/>
  <c r="G25" i="3"/>
  <c r="G15" i="3"/>
  <c r="G26" i="3" s="1"/>
  <c r="D19" i="3"/>
  <c r="D20" i="3"/>
  <c r="D21" i="3"/>
  <c r="D22" i="3"/>
  <c r="D23" i="3"/>
  <c r="D24" i="3"/>
  <c r="D10" i="3"/>
  <c r="D11" i="3"/>
  <c r="D12" i="3"/>
  <c r="D13" i="3"/>
  <c r="D14" i="3"/>
  <c r="D6" i="3"/>
  <c r="D7" i="3"/>
  <c r="D8" i="3"/>
  <c r="D9" i="3"/>
  <c r="H25" i="3"/>
  <c r="I25" i="3" s="1"/>
  <c r="C25" i="3"/>
  <c r="B25" i="3"/>
  <c r="H15" i="3"/>
  <c r="C15" i="3"/>
  <c r="D15" i="3" s="1"/>
  <c r="B15" i="3"/>
  <c r="K26" i="3" l="1"/>
  <c r="M26" i="3" s="1"/>
  <c r="J26" i="4"/>
  <c r="L25" i="4"/>
  <c r="L15" i="4"/>
  <c r="K26" i="4"/>
  <c r="B26" i="3"/>
  <c r="H26" i="3"/>
  <c r="I26" i="3" s="1"/>
  <c r="D25" i="3"/>
  <c r="I15" i="3"/>
  <c r="C26" i="4"/>
  <c r="F26" i="4"/>
  <c r="D25" i="4"/>
  <c r="D26" i="4"/>
  <c r="B26" i="4"/>
  <c r="H15" i="4"/>
  <c r="G26" i="4"/>
  <c r="D15" i="4"/>
  <c r="C26" i="3"/>
  <c r="D26" i="3" s="1"/>
  <c r="L26" i="4" l="1"/>
  <c r="H26" i="4"/>
</calcChain>
</file>

<file path=xl/sharedStrings.xml><?xml version="1.0" encoding="utf-8"?>
<sst xmlns="http://schemas.openxmlformats.org/spreadsheetml/2006/main" count="143" uniqueCount="38">
  <si>
    <t>Income</t>
  </si>
  <si>
    <t>Omnibus</t>
  </si>
  <si>
    <t>Expense</t>
  </si>
  <si>
    <t>General</t>
  </si>
  <si>
    <t>Youth</t>
  </si>
  <si>
    <t xml:space="preserve"> </t>
  </si>
  <si>
    <t>Regional Website</t>
  </si>
  <si>
    <t>FEI JR YR</t>
  </si>
  <si>
    <t>Education</t>
  </si>
  <si>
    <t>Grants</t>
  </si>
  <si>
    <t>Interest</t>
  </si>
  <si>
    <t>Net Income</t>
  </si>
  <si>
    <t>Total  Expense</t>
  </si>
  <si>
    <t>Total Income</t>
  </si>
  <si>
    <t>Bee Pape Scholarship Fund</t>
  </si>
  <si>
    <r>
      <t xml:space="preserve">Change                            </t>
    </r>
    <r>
      <rPr>
        <sz val="9"/>
        <color theme="1"/>
        <rFont val="Calibri"/>
        <family val="2"/>
        <scheme val="minor"/>
      </rPr>
      <t>(</t>
    </r>
    <r>
      <rPr>
        <sz val="9"/>
        <color rgb="FFFF0000"/>
        <rFont val="Calibri"/>
        <family val="2"/>
        <scheme val="minor"/>
      </rPr>
      <t>Red=Decrease</t>
    </r>
    <r>
      <rPr>
        <sz val="9"/>
        <color theme="1"/>
        <rFont val="Calibri"/>
        <family val="2"/>
        <scheme val="minor"/>
      </rPr>
      <t>, Black=Increase)</t>
    </r>
  </si>
  <si>
    <t>Region 9</t>
  </si>
  <si>
    <t>Multi-Year Income and Expense Comparison Without FEI JR YR</t>
  </si>
  <si>
    <t>Comparison of 2013/2014/2015</t>
  </si>
  <si>
    <t>Multi-Year Income and Expense Comparison With FEI JR YR</t>
  </si>
  <si>
    <t>Emergency fund</t>
  </si>
  <si>
    <t>GMO Travel Grant</t>
  </si>
  <si>
    <t xml:space="preserve">Youth </t>
  </si>
  <si>
    <t xml:space="preserve">FEI JR YR </t>
  </si>
  <si>
    <t>Total Checking/Savings</t>
  </si>
  <si>
    <t>Total Current Assets</t>
  </si>
  <si>
    <t>Total Assets</t>
  </si>
  <si>
    <t>Liabilities and Equities</t>
  </si>
  <si>
    <t>Equity</t>
  </si>
  <si>
    <t>Retained Earnings</t>
  </si>
  <si>
    <t>Total Equity</t>
  </si>
  <si>
    <t>Total Liabilities and Equity</t>
  </si>
  <si>
    <t>Adult Amateur Fund</t>
  </si>
  <si>
    <t>USDF Region 9</t>
  </si>
  <si>
    <t>Balance Sheets for 2013, 2014 and 2015</t>
  </si>
  <si>
    <r>
      <t xml:space="preserve">Change                            </t>
    </r>
    <r>
      <rPr>
        <sz val="9"/>
        <color theme="1"/>
        <rFont val="Calibri"/>
        <family val="2"/>
        <scheme val="minor"/>
      </rPr>
      <t>(</t>
    </r>
    <r>
      <rPr>
        <sz val="9"/>
        <color rgb="FFFF0000"/>
        <rFont val="Calibri"/>
        <family val="2"/>
        <scheme val="minor"/>
      </rPr>
      <t>Red=Decrease(Unfavorable)</t>
    </r>
    <r>
      <rPr>
        <sz val="9"/>
        <color theme="1"/>
        <rFont val="Calibri"/>
        <family val="2"/>
        <scheme val="minor"/>
      </rPr>
      <t>, Black=Increase(Favorable))</t>
    </r>
  </si>
  <si>
    <r>
      <t>Change (Favorable/</t>
    </r>
    <r>
      <rPr>
        <sz val="11"/>
        <color rgb="FFFF0000"/>
        <rFont val="Calibri"/>
        <family val="2"/>
        <scheme val="minor"/>
      </rPr>
      <t>(Unfavorable)</t>
    </r>
  </si>
  <si>
    <t>Assets - Checking/Savings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</si>
</sst>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8" formatCode="&quot;$&quot;#,##0.00_);[Red]\(&quot;$&quot;#,##0.00\)"/>
    <numFmt numFmtId="164" formatCode="&quot;$&quot;#,##0"/>
    <numFmt numFmtId="167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2" xfId="0" applyBorder="1"/>
    <xf numFmtId="164" fontId="0" fillId="0" borderId="0" xfId="0" applyNumberFormat="1"/>
    <xf numFmtId="164" fontId="0" fillId="0" borderId="2" xfId="0" applyNumberFormat="1" applyBorder="1"/>
    <xf numFmtId="164" fontId="2" fillId="0" borderId="2" xfId="0" applyNumberFormat="1" applyFont="1" applyBorder="1"/>
    <xf numFmtId="6" fontId="0" fillId="0" borderId="0" xfId="0" applyNumberFormat="1"/>
    <xf numFmtId="6" fontId="0" fillId="0" borderId="2" xfId="0" applyNumberFormat="1" applyBorder="1"/>
    <xf numFmtId="6" fontId="0" fillId="0" borderId="0" xfId="0" applyNumberFormat="1" applyAlignment="1">
      <alignment wrapText="1"/>
    </xf>
    <xf numFmtId="0" fontId="0" fillId="0" borderId="2" xfId="0" applyNumberFormat="1" applyBorder="1"/>
    <xf numFmtId="6" fontId="0" fillId="0" borderId="2" xfId="0" applyNumberFormat="1" applyBorder="1" applyAlignment="1">
      <alignment wrapText="1"/>
    </xf>
    <xf numFmtId="0" fontId="1" fillId="0" borderId="2" xfId="0" applyFont="1" applyBorder="1"/>
    <xf numFmtId="0" fontId="3" fillId="0" borderId="2" xfId="0" applyFont="1" applyBorder="1"/>
    <xf numFmtId="0" fontId="2" fillId="0" borderId="2" xfId="0" applyFont="1" applyBorder="1"/>
    <xf numFmtId="0" fontId="5" fillId="0" borderId="2" xfId="0" applyFont="1" applyBorder="1"/>
    <xf numFmtId="0" fontId="0" fillId="2" borderId="2" xfId="0" applyNumberFormat="1" applyFill="1" applyBorder="1"/>
    <xf numFmtId="6" fontId="0" fillId="2" borderId="2" xfId="0" applyNumberFormat="1" applyFill="1" applyBorder="1" applyAlignment="1">
      <alignment wrapText="1"/>
    </xf>
    <xf numFmtId="6" fontId="2" fillId="0" borderId="2" xfId="0" applyNumberFormat="1" applyFont="1" applyBorder="1"/>
    <xf numFmtId="164" fontId="2" fillId="0" borderId="0" xfId="0" applyNumberFormat="1" applyFont="1"/>
    <xf numFmtId="14" fontId="0" fillId="0" borderId="2" xfId="0" applyNumberFormat="1" applyBorder="1"/>
    <xf numFmtId="0" fontId="1" fillId="0" borderId="0" xfId="0" applyFont="1"/>
    <xf numFmtId="0" fontId="0" fillId="2" borderId="2" xfId="0" applyFill="1" applyBorder="1"/>
    <xf numFmtId="164" fontId="0" fillId="2" borderId="2" xfId="0" applyNumberFormat="1" applyFill="1" applyBorder="1"/>
    <xf numFmtId="0" fontId="1" fillId="2" borderId="2" xfId="0" applyFont="1" applyFill="1" applyBorder="1"/>
    <xf numFmtId="164" fontId="2" fillId="2" borderId="2" xfId="0" applyNumberFormat="1" applyFont="1" applyFill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/>
    </xf>
    <xf numFmtId="164" fontId="0" fillId="0" borderId="2" xfId="0" applyNumberFormat="1" applyFill="1" applyBorder="1"/>
    <xf numFmtId="0" fontId="0" fillId="0" borderId="2" xfId="0" applyFont="1" applyBorder="1"/>
    <xf numFmtId="14" fontId="0" fillId="0" borderId="0" xfId="0" applyNumberFormat="1"/>
    <xf numFmtId="164" fontId="2" fillId="0" borderId="2" xfId="0" applyNumberFormat="1" applyFont="1" applyFill="1" applyBorder="1"/>
    <xf numFmtId="0" fontId="0" fillId="0" borderId="11" xfId="0" applyBorder="1"/>
    <xf numFmtId="0" fontId="0" fillId="0" borderId="10" xfId="0" applyBorder="1"/>
    <xf numFmtId="0" fontId="0" fillId="0" borderId="12" xfId="0" applyBorder="1"/>
    <xf numFmtId="0" fontId="0" fillId="0" borderId="2" xfId="0" applyNumberFormat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6" fontId="0" fillId="0" borderId="2" xfId="0" applyNumberFormat="1" applyBorder="1" applyAlignment="1">
      <alignment horizontal="right" wrapText="1"/>
    </xf>
    <xf numFmtId="8" fontId="0" fillId="2" borderId="2" xfId="0" applyNumberFormat="1" applyFill="1" applyBorder="1"/>
    <xf numFmtId="6" fontId="0" fillId="2" borderId="2" xfId="0" applyNumberFormat="1" applyFill="1" applyBorder="1"/>
    <xf numFmtId="0" fontId="2" fillId="2" borderId="2" xfId="0" applyFont="1" applyFill="1" applyBorder="1"/>
    <xf numFmtId="0" fontId="0" fillId="0" borderId="2" xfId="0" applyBorder="1" applyAlignment="1">
      <alignment wrapText="1"/>
    </xf>
    <xf numFmtId="40" fontId="2" fillId="0" borderId="2" xfId="0" applyNumberFormat="1" applyFont="1" applyFill="1" applyBorder="1"/>
    <xf numFmtId="40" fontId="2" fillId="0" borderId="2" xfId="0" applyNumberFormat="1" applyFont="1" applyBorder="1"/>
    <xf numFmtId="40" fontId="2" fillId="2" borderId="2" xfId="0" applyNumberFormat="1" applyFont="1" applyFill="1" applyBorder="1"/>
    <xf numFmtId="0" fontId="8" fillId="0" borderId="2" xfId="0" applyFont="1" applyBorder="1"/>
    <xf numFmtId="0" fontId="8" fillId="0" borderId="0" xfId="0" applyFont="1"/>
    <xf numFmtId="0" fontId="0" fillId="2" borderId="10" xfId="0" applyFill="1" applyBorder="1"/>
    <xf numFmtId="167" fontId="0" fillId="2" borderId="2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opLeftCell="A4" zoomScale="86" zoomScaleNormal="86" workbookViewId="0">
      <selection activeCell="A20" sqref="A20"/>
    </sheetView>
  </sheetViews>
  <sheetFormatPr defaultRowHeight="15" x14ac:dyDescent="0.25"/>
  <cols>
    <col min="1" max="1" width="17.5703125" customWidth="1"/>
    <col min="2" max="2" width="17.5703125" style="2" customWidth="1"/>
    <col min="3" max="3" width="9.85546875" style="2" customWidth="1"/>
    <col min="4" max="4" width="23.7109375" style="5" customWidth="1"/>
    <col min="5" max="5" width="7.42578125" style="5" customWidth="1"/>
    <col min="6" max="6" width="21.42578125" style="5" customWidth="1"/>
    <col min="7" max="8" width="9.85546875" style="2" customWidth="1"/>
    <col min="9" max="9" width="26.5703125" style="5" customWidth="1"/>
    <col min="10" max="10" width="9.140625" customWidth="1"/>
    <col min="11" max="11" width="12.42578125" customWidth="1"/>
    <col min="12" max="12" width="13.85546875" customWidth="1"/>
    <col min="13" max="13" width="24.28515625" customWidth="1"/>
  </cols>
  <sheetData>
    <row r="1" spans="1:13" ht="15.6" customHeight="1" x14ac:dyDescent="0.25">
      <c r="A1" s="24" t="s">
        <v>16</v>
      </c>
      <c r="B1" s="25"/>
      <c r="C1" s="25"/>
      <c r="D1" s="25"/>
      <c r="E1" s="25"/>
      <c r="F1" s="25"/>
      <c r="G1" s="25"/>
      <c r="H1" s="25"/>
      <c r="I1" s="26"/>
    </row>
    <row r="2" spans="1:13" ht="15.6" customHeight="1" x14ac:dyDescent="0.25">
      <c r="A2" s="27" t="s">
        <v>19</v>
      </c>
      <c r="B2" s="28"/>
      <c r="C2" s="28"/>
      <c r="D2" s="28"/>
      <c r="E2" s="28"/>
      <c r="F2" s="28"/>
      <c r="G2" s="28"/>
      <c r="H2" s="28"/>
      <c r="I2" s="29"/>
    </row>
    <row r="3" spans="1:13" ht="15.6" customHeight="1" x14ac:dyDescent="0.25">
      <c r="A3" s="30" t="s">
        <v>18</v>
      </c>
      <c r="B3" s="31"/>
      <c r="C3" s="31"/>
      <c r="D3" s="31"/>
      <c r="E3" s="31"/>
      <c r="F3" s="31"/>
      <c r="G3" s="31"/>
      <c r="H3" s="31"/>
      <c r="I3" s="32"/>
    </row>
    <row r="4" spans="1:13" ht="51.75" x14ac:dyDescent="0.25">
      <c r="A4" s="1"/>
      <c r="B4" s="8">
        <v>2013</v>
      </c>
      <c r="C4" s="8">
        <v>2014</v>
      </c>
      <c r="D4" s="9" t="s">
        <v>35</v>
      </c>
      <c r="E4" s="9"/>
      <c r="F4" s="9"/>
      <c r="G4" s="8">
        <v>2014</v>
      </c>
      <c r="H4" s="8">
        <v>2015</v>
      </c>
      <c r="I4" s="9" t="s">
        <v>35</v>
      </c>
      <c r="J4" s="39"/>
      <c r="K4" s="42">
        <v>2015</v>
      </c>
      <c r="L4" s="43">
        <v>2016</v>
      </c>
      <c r="M4" s="44" t="s">
        <v>35</v>
      </c>
    </row>
    <row r="5" spans="1:13" x14ac:dyDescent="0.25">
      <c r="A5" s="1" t="s">
        <v>0</v>
      </c>
      <c r="B5" s="3" t="s">
        <v>5</v>
      </c>
      <c r="C5" s="3" t="s">
        <v>5</v>
      </c>
      <c r="D5" s="6" t="s">
        <v>5</v>
      </c>
      <c r="E5" s="6"/>
      <c r="F5" s="1" t="s">
        <v>0</v>
      </c>
      <c r="G5" s="3" t="s">
        <v>5</v>
      </c>
      <c r="H5" s="3" t="s">
        <v>5</v>
      </c>
      <c r="I5" s="6"/>
      <c r="J5" s="40"/>
      <c r="K5" s="3" t="s">
        <v>5</v>
      </c>
      <c r="L5" s="1"/>
      <c r="M5" s="1"/>
    </row>
    <row r="6" spans="1:13" x14ac:dyDescent="0.25">
      <c r="A6" s="11" t="s">
        <v>14</v>
      </c>
      <c r="B6" s="3">
        <v>40</v>
      </c>
      <c r="C6" s="3">
        <v>0</v>
      </c>
      <c r="D6" s="6">
        <f t="shared" ref="D6:D26" si="0">+C6-B6</f>
        <v>-40</v>
      </c>
      <c r="E6" s="6"/>
      <c r="F6" s="11" t="s">
        <v>14</v>
      </c>
      <c r="G6" s="3"/>
      <c r="H6" s="3"/>
      <c r="I6" s="6">
        <f>+H6-G6</f>
        <v>0</v>
      </c>
      <c r="J6" s="40"/>
      <c r="K6" s="3">
        <v>0</v>
      </c>
      <c r="L6" s="1">
        <v>0</v>
      </c>
      <c r="M6" s="1">
        <v>0</v>
      </c>
    </row>
    <row r="7" spans="1:13" x14ac:dyDescent="0.25">
      <c r="A7" s="11" t="s">
        <v>6</v>
      </c>
      <c r="B7" s="3">
        <v>125.8</v>
      </c>
      <c r="C7" s="3">
        <v>45</v>
      </c>
      <c r="D7" s="6">
        <f t="shared" si="0"/>
        <v>-80.8</v>
      </c>
      <c r="E7" s="6"/>
      <c r="F7" s="11" t="s">
        <v>6</v>
      </c>
      <c r="G7" s="3">
        <v>45</v>
      </c>
      <c r="H7" s="3">
        <v>115</v>
      </c>
      <c r="I7" s="6">
        <f t="shared" ref="I7:I26" si="1">+H7-G7</f>
        <v>70</v>
      </c>
      <c r="J7" s="40"/>
      <c r="K7" s="3">
        <v>115</v>
      </c>
      <c r="L7" s="35">
        <v>0</v>
      </c>
      <c r="M7" s="9">
        <f>+L7-K7</f>
        <v>-115</v>
      </c>
    </row>
    <row r="8" spans="1:13" x14ac:dyDescent="0.25">
      <c r="A8" s="11" t="s">
        <v>7</v>
      </c>
      <c r="B8" s="3">
        <v>20240</v>
      </c>
      <c r="C8" s="3">
        <v>35605.519999999997</v>
      </c>
      <c r="D8" s="6">
        <f t="shared" si="0"/>
        <v>15365.519999999997</v>
      </c>
      <c r="E8" s="6"/>
      <c r="F8" s="11" t="s">
        <v>7</v>
      </c>
      <c r="G8" s="3">
        <v>35605.519999999997</v>
      </c>
      <c r="H8" s="3">
        <v>24803</v>
      </c>
      <c r="I8" s="6">
        <f t="shared" si="1"/>
        <v>-10802.519999999997</v>
      </c>
      <c r="J8" s="40"/>
      <c r="K8" s="3">
        <v>24803</v>
      </c>
      <c r="L8" s="35">
        <v>18628.96</v>
      </c>
      <c r="M8" s="9">
        <f t="shared" ref="M8:M15" si="2">+L8-K8</f>
        <v>-6174.0400000000009</v>
      </c>
    </row>
    <row r="9" spans="1:13" x14ac:dyDescent="0.25">
      <c r="A9" s="11" t="s">
        <v>8</v>
      </c>
      <c r="B9" s="3">
        <v>750</v>
      </c>
      <c r="C9" s="3">
        <v>483</v>
      </c>
      <c r="D9" s="6">
        <f t="shared" si="0"/>
        <v>-267</v>
      </c>
      <c r="E9" s="6"/>
      <c r="F9" s="11" t="s">
        <v>8</v>
      </c>
      <c r="G9" s="3">
        <v>483</v>
      </c>
      <c r="H9" s="3">
        <v>586</v>
      </c>
      <c r="I9" s="6">
        <f t="shared" si="1"/>
        <v>103</v>
      </c>
      <c r="J9" s="40"/>
      <c r="K9" s="3">
        <v>586</v>
      </c>
      <c r="L9" s="35">
        <v>600</v>
      </c>
      <c r="M9" s="9">
        <f t="shared" si="2"/>
        <v>14</v>
      </c>
    </row>
    <row r="10" spans="1:13" x14ac:dyDescent="0.25">
      <c r="A10" s="11" t="s">
        <v>3</v>
      </c>
      <c r="B10" s="3">
        <v>1500</v>
      </c>
      <c r="C10" s="3">
        <v>853.5</v>
      </c>
      <c r="D10" s="6">
        <f t="shared" si="0"/>
        <v>-646.5</v>
      </c>
      <c r="E10" s="6"/>
      <c r="F10" s="11" t="s">
        <v>3</v>
      </c>
      <c r="G10" s="3">
        <v>853.5</v>
      </c>
      <c r="H10" s="3">
        <v>1114.5</v>
      </c>
      <c r="I10" s="6">
        <f t="shared" si="1"/>
        <v>261</v>
      </c>
      <c r="J10" s="40"/>
      <c r="K10" s="3">
        <v>1114.5</v>
      </c>
      <c r="L10" s="35">
        <v>805</v>
      </c>
      <c r="M10" s="9">
        <f t="shared" si="2"/>
        <v>-309.5</v>
      </c>
    </row>
    <row r="11" spans="1:13" x14ac:dyDescent="0.25">
      <c r="A11" s="11" t="s">
        <v>9</v>
      </c>
      <c r="B11" s="3">
        <v>60</v>
      </c>
      <c r="C11" s="3">
        <v>1500</v>
      </c>
      <c r="D11" s="6">
        <f t="shared" si="0"/>
        <v>1440</v>
      </c>
      <c r="E11" s="6"/>
      <c r="F11" s="11" t="s">
        <v>9</v>
      </c>
      <c r="G11" s="3">
        <v>1500</v>
      </c>
      <c r="H11" s="3">
        <v>1500</v>
      </c>
      <c r="I11" s="6">
        <f t="shared" si="1"/>
        <v>0</v>
      </c>
      <c r="J11" s="40"/>
      <c r="K11" s="3">
        <v>1500</v>
      </c>
      <c r="L11" s="35">
        <v>1500</v>
      </c>
      <c r="M11" s="9">
        <f t="shared" si="2"/>
        <v>0</v>
      </c>
    </row>
    <row r="12" spans="1:13" x14ac:dyDescent="0.25">
      <c r="A12" s="11" t="s">
        <v>4</v>
      </c>
      <c r="B12" s="3">
        <v>9330</v>
      </c>
      <c r="C12" s="3">
        <v>20</v>
      </c>
      <c r="D12" s="6">
        <f t="shared" si="0"/>
        <v>-9310</v>
      </c>
      <c r="E12" s="6"/>
      <c r="F12" s="11" t="s">
        <v>4</v>
      </c>
      <c r="G12" s="3">
        <v>20</v>
      </c>
      <c r="H12" s="3">
        <v>30</v>
      </c>
      <c r="I12" s="6">
        <f t="shared" si="1"/>
        <v>10</v>
      </c>
      <c r="J12" s="40"/>
      <c r="K12" s="3">
        <v>30</v>
      </c>
      <c r="L12" s="35">
        <v>0</v>
      </c>
      <c r="M12" s="9">
        <f t="shared" si="2"/>
        <v>-30</v>
      </c>
    </row>
    <row r="13" spans="1:13" x14ac:dyDescent="0.25">
      <c r="A13" s="11" t="s">
        <v>1</v>
      </c>
      <c r="B13" s="3">
        <v>75.45</v>
      </c>
      <c r="C13" s="3">
        <v>7500</v>
      </c>
      <c r="D13" s="6">
        <f t="shared" si="0"/>
        <v>7424.55</v>
      </c>
      <c r="E13" s="6"/>
      <c r="F13" s="11" t="s">
        <v>1</v>
      </c>
      <c r="G13" s="3">
        <v>7500</v>
      </c>
      <c r="H13" s="3">
        <v>9335</v>
      </c>
      <c r="I13" s="6">
        <f t="shared" si="1"/>
        <v>1835</v>
      </c>
      <c r="J13" s="40"/>
      <c r="K13" s="3">
        <v>9335</v>
      </c>
      <c r="L13" s="35">
        <v>10265.49</v>
      </c>
      <c r="M13" s="9">
        <f t="shared" si="2"/>
        <v>930.48999999999978</v>
      </c>
    </row>
    <row r="14" spans="1:13" x14ac:dyDescent="0.25">
      <c r="A14" s="11" t="s">
        <v>10</v>
      </c>
      <c r="B14" s="3"/>
      <c r="C14" s="3">
        <v>55.88</v>
      </c>
      <c r="D14" s="6">
        <f t="shared" si="0"/>
        <v>55.88</v>
      </c>
      <c r="E14" s="6"/>
      <c r="F14" s="11" t="s">
        <v>10</v>
      </c>
      <c r="G14" s="3">
        <v>55.88</v>
      </c>
      <c r="H14" s="3">
        <v>36.42</v>
      </c>
      <c r="I14" s="6">
        <f t="shared" si="1"/>
        <v>-19.46</v>
      </c>
      <c r="J14" s="40"/>
      <c r="K14" s="3">
        <v>36.42</v>
      </c>
      <c r="L14" s="35">
        <v>103.63</v>
      </c>
      <c r="M14" s="9">
        <f t="shared" si="2"/>
        <v>67.209999999999994</v>
      </c>
    </row>
    <row r="15" spans="1:13" x14ac:dyDescent="0.25">
      <c r="A15" s="20" t="s">
        <v>13</v>
      </c>
      <c r="B15" s="21">
        <f>SUM(B6:B14)</f>
        <v>32121.25</v>
      </c>
      <c r="C15" s="21">
        <f>SUM(C6:C14)</f>
        <v>46062.899999999994</v>
      </c>
      <c r="D15" s="46">
        <f t="shared" si="0"/>
        <v>13941.649999999994</v>
      </c>
      <c r="E15" s="46"/>
      <c r="F15" s="20" t="s">
        <v>13</v>
      </c>
      <c r="G15" s="21">
        <f>SUM(G6:G14)</f>
        <v>46062.899999999994</v>
      </c>
      <c r="H15" s="21">
        <f>SUM(H6:H14)</f>
        <v>37519.919999999998</v>
      </c>
      <c r="I15" s="46">
        <f t="shared" si="1"/>
        <v>-8542.9799999999959</v>
      </c>
      <c r="J15" s="54"/>
      <c r="K15" s="21">
        <f>SUM(K6:K14)</f>
        <v>37519.919999999998</v>
      </c>
      <c r="L15" s="55">
        <f>SUM(L6:L14)</f>
        <v>31903.079999999998</v>
      </c>
      <c r="M15" s="15">
        <f t="shared" si="2"/>
        <v>-5616.84</v>
      </c>
    </row>
    <row r="16" spans="1:13" x14ac:dyDescent="0.25">
      <c r="A16" s="1" t="s">
        <v>2</v>
      </c>
      <c r="B16" s="3"/>
      <c r="C16" s="3"/>
      <c r="D16" s="6" t="s">
        <v>5</v>
      </c>
      <c r="E16" s="6"/>
      <c r="F16" s="1" t="s">
        <v>2</v>
      </c>
      <c r="G16" s="3"/>
      <c r="H16" s="3"/>
      <c r="I16" s="6">
        <f t="shared" si="1"/>
        <v>0</v>
      </c>
      <c r="J16" s="40"/>
      <c r="K16" s="3"/>
      <c r="L16" s="1"/>
      <c r="M16" s="1"/>
    </row>
    <row r="17" spans="1:13" x14ac:dyDescent="0.25">
      <c r="A17" s="1" t="s">
        <v>14</v>
      </c>
      <c r="B17" s="3">
        <v>0</v>
      </c>
      <c r="C17" s="3">
        <v>0</v>
      </c>
      <c r="D17" s="6">
        <v>0</v>
      </c>
      <c r="E17" s="6"/>
      <c r="F17" s="1"/>
      <c r="G17" s="3">
        <v>0</v>
      </c>
      <c r="H17" s="3">
        <v>0</v>
      </c>
      <c r="I17" s="6"/>
      <c r="J17" s="40" t="s">
        <v>5</v>
      </c>
      <c r="K17" s="3">
        <v>0</v>
      </c>
      <c r="L17" s="35">
        <v>1195</v>
      </c>
      <c r="M17" s="6">
        <f>+K17-L17</f>
        <v>-1195</v>
      </c>
    </row>
    <row r="18" spans="1:13" x14ac:dyDescent="0.25">
      <c r="A18" s="11" t="s">
        <v>6</v>
      </c>
      <c r="B18" s="3">
        <v>595.4</v>
      </c>
      <c r="C18" s="3">
        <v>0</v>
      </c>
      <c r="D18" s="6">
        <v>0</v>
      </c>
      <c r="E18" s="6"/>
      <c r="F18" s="11" t="s">
        <v>6</v>
      </c>
      <c r="G18" s="3">
        <v>0</v>
      </c>
      <c r="H18" s="3">
        <v>95.4</v>
      </c>
      <c r="I18" s="6">
        <f t="shared" si="1"/>
        <v>95.4</v>
      </c>
      <c r="J18" s="40"/>
      <c r="K18" s="3">
        <v>95.4</v>
      </c>
      <c r="L18" s="35">
        <v>95.4</v>
      </c>
      <c r="M18" s="6">
        <f t="shared" ref="M18:M26" si="3">+K18-L18</f>
        <v>0</v>
      </c>
    </row>
    <row r="19" spans="1:13" x14ac:dyDescent="0.25">
      <c r="A19" s="11" t="s">
        <v>7</v>
      </c>
      <c r="B19" s="3">
        <v>14208.01</v>
      </c>
      <c r="C19" s="3">
        <v>27166.89</v>
      </c>
      <c r="D19" s="6">
        <f t="shared" si="0"/>
        <v>12958.88</v>
      </c>
      <c r="E19" s="6"/>
      <c r="F19" s="11" t="s">
        <v>7</v>
      </c>
      <c r="G19" s="3">
        <v>27166.89</v>
      </c>
      <c r="H19" s="3">
        <v>27072.36</v>
      </c>
      <c r="I19" s="6">
        <f t="shared" si="1"/>
        <v>-94.529999999998836</v>
      </c>
      <c r="J19" s="40"/>
      <c r="K19" s="3">
        <v>27072.36</v>
      </c>
      <c r="L19" s="35">
        <v>24101.61</v>
      </c>
      <c r="M19" s="6">
        <f t="shared" si="3"/>
        <v>2970.75</v>
      </c>
    </row>
    <row r="20" spans="1:13" x14ac:dyDescent="0.25">
      <c r="A20" s="11" t="s">
        <v>8</v>
      </c>
      <c r="B20" s="3">
        <v>507.44</v>
      </c>
      <c r="C20" s="3">
        <v>1000</v>
      </c>
      <c r="D20" s="6">
        <f t="shared" si="0"/>
        <v>492.56</v>
      </c>
      <c r="E20" s="6"/>
      <c r="F20" s="11" t="s">
        <v>8</v>
      </c>
      <c r="G20" s="3">
        <v>1000</v>
      </c>
      <c r="H20" s="3">
        <v>1500</v>
      </c>
      <c r="I20" s="6">
        <f t="shared" si="1"/>
        <v>500</v>
      </c>
      <c r="J20" s="40"/>
      <c r="K20" s="3">
        <v>1500</v>
      </c>
      <c r="L20" s="35">
        <v>500</v>
      </c>
      <c r="M20" s="6">
        <f t="shared" si="3"/>
        <v>1000</v>
      </c>
    </row>
    <row r="21" spans="1:13" x14ac:dyDescent="0.25">
      <c r="A21" s="11" t="s">
        <v>3</v>
      </c>
      <c r="B21" s="3">
        <v>6149.18</v>
      </c>
      <c r="C21" s="3">
        <v>3586.28</v>
      </c>
      <c r="D21" s="6">
        <f t="shared" si="0"/>
        <v>-2562.9</v>
      </c>
      <c r="E21" s="6"/>
      <c r="F21" s="11" t="s">
        <v>3</v>
      </c>
      <c r="G21" s="3">
        <v>3586.28</v>
      </c>
      <c r="H21" s="3">
        <v>2213.67</v>
      </c>
      <c r="I21" s="6">
        <f t="shared" si="1"/>
        <v>-1372.6100000000001</v>
      </c>
      <c r="J21" s="40"/>
      <c r="K21" s="3">
        <v>2213.67</v>
      </c>
      <c r="L21" s="35">
        <v>5376.88</v>
      </c>
      <c r="M21" s="6">
        <f t="shared" si="3"/>
        <v>-3163.21</v>
      </c>
    </row>
    <row r="22" spans="1:13" ht="17.100000000000001" customHeight="1" x14ac:dyDescent="0.25">
      <c r="A22" s="11" t="s">
        <v>9</v>
      </c>
      <c r="B22" s="3">
        <v>1500</v>
      </c>
      <c r="C22" s="3">
        <v>1500</v>
      </c>
      <c r="D22" s="6">
        <f t="shared" si="0"/>
        <v>0</v>
      </c>
      <c r="E22" s="6"/>
      <c r="F22" s="11" t="s">
        <v>9</v>
      </c>
      <c r="G22" s="3">
        <v>1500</v>
      </c>
      <c r="H22" s="3">
        <v>1500</v>
      </c>
      <c r="I22" s="6">
        <f t="shared" si="1"/>
        <v>0</v>
      </c>
      <c r="J22" s="40"/>
      <c r="K22" s="3">
        <v>1500</v>
      </c>
      <c r="L22" s="35">
        <v>1500</v>
      </c>
      <c r="M22" s="6">
        <f t="shared" si="3"/>
        <v>0</v>
      </c>
    </row>
    <row r="23" spans="1:13" x14ac:dyDescent="0.25">
      <c r="A23" s="11" t="s">
        <v>4</v>
      </c>
      <c r="B23" s="3">
        <v>79</v>
      </c>
      <c r="C23" s="3">
        <v>25.84</v>
      </c>
      <c r="D23" s="6">
        <f t="shared" si="0"/>
        <v>-53.16</v>
      </c>
      <c r="E23" s="6"/>
      <c r="F23" s="11" t="s">
        <v>4</v>
      </c>
      <c r="G23" s="3">
        <v>25.84</v>
      </c>
      <c r="H23" s="3"/>
      <c r="I23" s="6">
        <f t="shared" si="1"/>
        <v>-25.84</v>
      </c>
      <c r="J23" s="40"/>
      <c r="K23" s="3">
        <v>0</v>
      </c>
      <c r="L23" s="35">
        <v>26</v>
      </c>
      <c r="M23" s="6">
        <f t="shared" si="3"/>
        <v>-26</v>
      </c>
    </row>
    <row r="24" spans="1:13" x14ac:dyDescent="0.25">
      <c r="A24" s="11" t="s">
        <v>1</v>
      </c>
      <c r="B24" s="3">
        <v>841.93</v>
      </c>
      <c r="C24" s="3">
        <v>2061.4299999999998</v>
      </c>
      <c r="D24" s="6">
        <f t="shared" si="0"/>
        <v>1219.5</v>
      </c>
      <c r="E24" s="6"/>
      <c r="F24" s="11" t="s">
        <v>1</v>
      </c>
      <c r="G24" s="3">
        <v>2061.4299999999998</v>
      </c>
      <c r="H24" s="3"/>
      <c r="I24" s="6">
        <f t="shared" si="1"/>
        <v>-2061.4299999999998</v>
      </c>
      <c r="J24" s="40"/>
      <c r="K24" s="3">
        <v>0</v>
      </c>
      <c r="L24" s="35">
        <v>3455.48</v>
      </c>
      <c r="M24" s="6">
        <f t="shared" si="3"/>
        <v>-3455.48</v>
      </c>
    </row>
    <row r="25" spans="1:13" x14ac:dyDescent="0.25">
      <c r="A25" s="20" t="s">
        <v>12</v>
      </c>
      <c r="B25" s="21">
        <f>SUM(B18:B24)</f>
        <v>23880.959999999999</v>
      </c>
      <c r="C25" s="21">
        <f>SUM(C18:C24)</f>
        <v>35340.439999999995</v>
      </c>
      <c r="D25" s="46">
        <f t="shared" si="0"/>
        <v>11459.479999999996</v>
      </c>
      <c r="E25" s="46"/>
      <c r="F25" s="20" t="s">
        <v>12</v>
      </c>
      <c r="G25" s="21">
        <f>SUM(G18:G24)</f>
        <v>35340.439999999995</v>
      </c>
      <c r="H25" s="21">
        <f>SUM(H18:H24)</f>
        <v>32381.43</v>
      </c>
      <c r="I25" s="46">
        <f>+H25-G25</f>
        <v>-2959.0099999999948</v>
      </c>
      <c r="J25" s="54"/>
      <c r="K25" s="21">
        <f>SUM(K18:K24)</f>
        <v>32381.43</v>
      </c>
      <c r="L25" s="21">
        <f>SUM(L17:L24)</f>
        <v>36250.370000000003</v>
      </c>
      <c r="M25" s="46">
        <f t="shared" si="3"/>
        <v>-3868.9400000000023</v>
      </c>
    </row>
    <row r="26" spans="1:13" x14ac:dyDescent="0.25">
      <c r="A26" s="20" t="s">
        <v>11</v>
      </c>
      <c r="B26" s="21">
        <f>+B15-B25</f>
        <v>8240.2900000000009</v>
      </c>
      <c r="C26" s="21">
        <f>+C15-C25</f>
        <v>10722.46</v>
      </c>
      <c r="D26" s="6">
        <f t="shared" si="0"/>
        <v>2482.1699999999983</v>
      </c>
      <c r="E26" s="6"/>
      <c r="F26" s="20" t="s">
        <v>11</v>
      </c>
      <c r="G26" s="21">
        <f>+G15-G25</f>
        <v>10722.46</v>
      </c>
      <c r="H26" s="21">
        <f>+H15-H25</f>
        <v>5138.489999999998</v>
      </c>
      <c r="I26" s="6">
        <f t="shared" si="1"/>
        <v>-5583.9700000000012</v>
      </c>
      <c r="J26" s="41"/>
      <c r="K26" s="21">
        <f>+K15-K25</f>
        <v>5138.489999999998</v>
      </c>
      <c r="L26" s="45">
        <f>+L15-L25</f>
        <v>-4347.2900000000045</v>
      </c>
      <c r="M26" s="46">
        <f>+L26-K26</f>
        <v>-9485.7800000000025</v>
      </c>
    </row>
  </sheetData>
  <mergeCells count="3">
    <mergeCell ref="A1:I1"/>
    <mergeCell ref="A2:I2"/>
    <mergeCell ref="A3:I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5" workbookViewId="0">
      <selection activeCell="J21" sqref="J21"/>
    </sheetView>
  </sheetViews>
  <sheetFormatPr defaultRowHeight="15" x14ac:dyDescent="0.25"/>
  <cols>
    <col min="1" max="1" width="20" customWidth="1"/>
    <col min="2" max="2" width="10.7109375" style="2" customWidth="1"/>
    <col min="3" max="3" width="10.85546875" style="2" customWidth="1"/>
    <col min="4" max="4" width="12.5703125" style="5" customWidth="1"/>
    <col min="5" max="5" width="21.42578125" style="5" customWidth="1"/>
    <col min="6" max="7" width="9.85546875" style="2" bestFit="1" customWidth="1"/>
    <col min="8" max="8" width="11.42578125" style="5" customWidth="1"/>
    <col min="10" max="10" width="9.140625" style="2"/>
    <col min="11" max="11" width="12" style="2" customWidth="1"/>
    <col min="12" max="12" width="9.140625" style="2"/>
  </cols>
  <sheetData>
    <row r="1" spans="1:12" x14ac:dyDescent="0.25">
      <c r="A1" s="33" t="s">
        <v>16</v>
      </c>
      <c r="B1" s="33"/>
      <c r="C1" s="33"/>
      <c r="D1" s="33"/>
      <c r="E1" s="33"/>
      <c r="F1" s="33"/>
      <c r="G1" s="33"/>
      <c r="H1" s="33"/>
    </row>
    <row r="2" spans="1:12" x14ac:dyDescent="0.25">
      <c r="A2" s="33" t="s">
        <v>17</v>
      </c>
      <c r="B2" s="33"/>
      <c r="C2" s="33"/>
      <c r="D2" s="33"/>
      <c r="E2" s="33"/>
      <c r="F2" s="33"/>
      <c r="G2" s="33"/>
      <c r="H2" s="33"/>
    </row>
    <row r="3" spans="1:12" x14ac:dyDescent="0.25">
      <c r="A3" s="33" t="s">
        <v>18</v>
      </c>
      <c r="B3" s="33"/>
      <c r="C3" s="33"/>
      <c r="D3" s="33"/>
      <c r="E3" s="33"/>
      <c r="F3" s="33"/>
      <c r="G3" s="33"/>
      <c r="H3" s="33"/>
    </row>
    <row r="4" spans="1:12" ht="63.75" x14ac:dyDescent="0.25">
      <c r="B4" s="14">
        <v>2013</v>
      </c>
      <c r="C4" s="14">
        <v>2014</v>
      </c>
      <c r="D4" s="15" t="s">
        <v>15</v>
      </c>
      <c r="E4" s="7"/>
      <c r="F4" s="14">
        <v>2014</v>
      </c>
      <c r="G4" s="14">
        <v>2015</v>
      </c>
      <c r="H4" s="15" t="s">
        <v>15</v>
      </c>
      <c r="J4" s="14">
        <v>2015</v>
      </c>
      <c r="K4" s="14">
        <v>2016</v>
      </c>
      <c r="L4" s="15" t="s">
        <v>15</v>
      </c>
    </row>
    <row r="5" spans="1:12" x14ac:dyDescent="0.25">
      <c r="A5" s="10" t="s">
        <v>0</v>
      </c>
      <c r="B5" s="3" t="s">
        <v>5</v>
      </c>
      <c r="C5" s="3" t="s">
        <v>5</v>
      </c>
      <c r="D5" s="16" t="s">
        <v>5</v>
      </c>
      <c r="E5" s="10" t="s">
        <v>0</v>
      </c>
      <c r="F5" s="3" t="s">
        <v>5</v>
      </c>
      <c r="G5" s="3" t="s">
        <v>5</v>
      </c>
      <c r="H5" s="6"/>
      <c r="J5" s="3" t="s">
        <v>5</v>
      </c>
      <c r="K5" s="35" t="s">
        <v>5</v>
      </c>
      <c r="L5" s="3" t="s">
        <v>5</v>
      </c>
    </row>
    <row r="6" spans="1:12" x14ac:dyDescent="0.25">
      <c r="A6" s="11" t="s">
        <v>14</v>
      </c>
      <c r="B6" s="4">
        <v>40</v>
      </c>
      <c r="C6" s="4"/>
      <c r="D6" s="16">
        <f t="shared" ref="D6:D26" si="0">+C6-B6</f>
        <v>-40</v>
      </c>
      <c r="E6" s="11" t="s">
        <v>14</v>
      </c>
      <c r="F6" s="4"/>
      <c r="G6" s="4"/>
      <c r="H6" s="16">
        <f>+G6-F6</f>
        <v>0</v>
      </c>
      <c r="J6" s="3" t="s">
        <v>5</v>
      </c>
      <c r="K6" s="3"/>
      <c r="L6" s="3"/>
    </row>
    <row r="7" spans="1:12" x14ac:dyDescent="0.25">
      <c r="A7" s="11" t="s">
        <v>6</v>
      </c>
      <c r="B7" s="4">
        <v>125.8</v>
      </c>
      <c r="C7" s="4">
        <v>45</v>
      </c>
      <c r="D7" s="16">
        <f t="shared" si="0"/>
        <v>-80.8</v>
      </c>
      <c r="E7" s="11" t="s">
        <v>6</v>
      </c>
      <c r="F7" s="4">
        <v>45</v>
      </c>
      <c r="G7" s="4">
        <v>115</v>
      </c>
      <c r="H7" s="16">
        <f t="shared" ref="H7:H26" si="1">+G7-F7</f>
        <v>70</v>
      </c>
      <c r="J7" s="3">
        <v>0</v>
      </c>
      <c r="K7" s="3">
        <v>0</v>
      </c>
      <c r="L7" s="6">
        <v>0</v>
      </c>
    </row>
    <row r="8" spans="1:12" x14ac:dyDescent="0.25">
      <c r="A8" s="11" t="s">
        <v>7</v>
      </c>
      <c r="B8" s="4">
        <v>0</v>
      </c>
      <c r="C8" s="4">
        <v>0</v>
      </c>
      <c r="D8" s="16">
        <f t="shared" si="0"/>
        <v>0</v>
      </c>
      <c r="E8" s="11" t="s">
        <v>7</v>
      </c>
      <c r="F8" s="4">
        <v>0</v>
      </c>
      <c r="G8" s="4">
        <v>0</v>
      </c>
      <c r="H8" s="16">
        <f t="shared" si="1"/>
        <v>0</v>
      </c>
      <c r="J8" s="3">
        <v>115</v>
      </c>
      <c r="K8" s="35">
        <v>0</v>
      </c>
      <c r="L8" s="9">
        <f>+K8-J8</f>
        <v>-115</v>
      </c>
    </row>
    <row r="9" spans="1:12" x14ac:dyDescent="0.25">
      <c r="A9" s="11" t="s">
        <v>8</v>
      </c>
      <c r="B9" s="4">
        <v>750</v>
      </c>
      <c r="C9" s="4">
        <v>483</v>
      </c>
      <c r="D9" s="16">
        <f t="shared" si="0"/>
        <v>-267</v>
      </c>
      <c r="E9" s="11" t="s">
        <v>8</v>
      </c>
      <c r="F9" s="4">
        <v>483</v>
      </c>
      <c r="G9" s="4">
        <v>586</v>
      </c>
      <c r="H9" s="16">
        <f t="shared" si="1"/>
        <v>103</v>
      </c>
      <c r="J9" s="3">
        <v>586</v>
      </c>
      <c r="K9" s="35">
        <v>600</v>
      </c>
      <c r="L9" s="9">
        <f>+K9-J9</f>
        <v>14</v>
      </c>
    </row>
    <row r="10" spans="1:12" x14ac:dyDescent="0.25">
      <c r="A10" s="11" t="s">
        <v>3</v>
      </c>
      <c r="B10" s="4">
        <v>1500</v>
      </c>
      <c r="C10" s="4">
        <v>853.5</v>
      </c>
      <c r="D10" s="16">
        <f t="shared" si="0"/>
        <v>-646.5</v>
      </c>
      <c r="E10" s="11" t="s">
        <v>3</v>
      </c>
      <c r="F10" s="4">
        <v>853.5</v>
      </c>
      <c r="G10" s="4">
        <v>1114.5</v>
      </c>
      <c r="H10" s="16">
        <f t="shared" si="1"/>
        <v>261</v>
      </c>
      <c r="J10" s="3">
        <v>1114.5</v>
      </c>
      <c r="K10" s="35">
        <v>805</v>
      </c>
      <c r="L10" s="9">
        <f>+K10-J10</f>
        <v>-309.5</v>
      </c>
    </row>
    <row r="11" spans="1:12" x14ac:dyDescent="0.25">
      <c r="A11" s="11" t="s">
        <v>9</v>
      </c>
      <c r="B11" s="4">
        <v>60</v>
      </c>
      <c r="C11" s="4">
        <v>1500</v>
      </c>
      <c r="D11" s="16">
        <f t="shared" si="0"/>
        <v>1440</v>
      </c>
      <c r="E11" s="11" t="s">
        <v>9</v>
      </c>
      <c r="F11" s="4">
        <v>1500</v>
      </c>
      <c r="G11" s="4">
        <v>1500</v>
      </c>
      <c r="H11" s="16">
        <f t="shared" si="1"/>
        <v>0</v>
      </c>
      <c r="J11" s="3">
        <v>1500</v>
      </c>
      <c r="K11" s="35">
        <v>1500</v>
      </c>
      <c r="L11" s="9">
        <f>+K11-J11</f>
        <v>0</v>
      </c>
    </row>
    <row r="12" spans="1:12" x14ac:dyDescent="0.25">
      <c r="A12" s="11" t="s">
        <v>4</v>
      </c>
      <c r="B12" s="4">
        <v>9330</v>
      </c>
      <c r="C12" s="4">
        <v>20</v>
      </c>
      <c r="D12" s="16">
        <f t="shared" si="0"/>
        <v>-9310</v>
      </c>
      <c r="E12" s="11" t="s">
        <v>4</v>
      </c>
      <c r="F12" s="4">
        <v>20</v>
      </c>
      <c r="G12" s="4">
        <v>30</v>
      </c>
      <c r="H12" s="16">
        <f t="shared" si="1"/>
        <v>10</v>
      </c>
      <c r="J12" s="3">
        <v>30</v>
      </c>
      <c r="K12" s="35">
        <v>0</v>
      </c>
      <c r="L12" s="9">
        <f>+K12-J12</f>
        <v>-30</v>
      </c>
    </row>
    <row r="13" spans="1:12" x14ac:dyDescent="0.25">
      <c r="A13" s="11" t="s">
        <v>1</v>
      </c>
      <c r="B13" s="4">
        <v>75.45</v>
      </c>
      <c r="C13" s="4">
        <v>7500</v>
      </c>
      <c r="D13" s="16">
        <f t="shared" si="0"/>
        <v>7424.55</v>
      </c>
      <c r="E13" s="11" t="s">
        <v>1</v>
      </c>
      <c r="F13" s="4">
        <v>7500</v>
      </c>
      <c r="G13" s="4">
        <v>9335</v>
      </c>
      <c r="H13" s="16">
        <f t="shared" si="1"/>
        <v>1835</v>
      </c>
      <c r="J13" s="3">
        <v>9335</v>
      </c>
      <c r="K13" s="35">
        <v>10265.49</v>
      </c>
      <c r="L13" s="9">
        <f>+K13-J13</f>
        <v>930.48999999999978</v>
      </c>
    </row>
    <row r="14" spans="1:12" x14ac:dyDescent="0.25">
      <c r="A14" s="11" t="s">
        <v>10</v>
      </c>
      <c r="B14" s="4"/>
      <c r="C14" s="4">
        <v>55.88</v>
      </c>
      <c r="D14" s="16">
        <f t="shared" si="0"/>
        <v>55.88</v>
      </c>
      <c r="E14" s="11" t="s">
        <v>10</v>
      </c>
      <c r="F14" s="4">
        <v>55.88</v>
      </c>
      <c r="G14" s="4">
        <v>36.42</v>
      </c>
      <c r="H14" s="16">
        <f t="shared" si="1"/>
        <v>-19.46</v>
      </c>
      <c r="J14" s="3">
        <v>36.42</v>
      </c>
      <c r="K14" s="35">
        <v>103.63</v>
      </c>
      <c r="L14" s="9">
        <f>+K14-J14</f>
        <v>67.209999999999994</v>
      </c>
    </row>
    <row r="15" spans="1:12" x14ac:dyDescent="0.25">
      <c r="A15" s="13" t="s">
        <v>13</v>
      </c>
      <c r="B15" s="4">
        <f>SUM(B6:B14)</f>
        <v>11881.25</v>
      </c>
      <c r="C15" s="4">
        <f>SUM(C6:C14)</f>
        <v>10457.379999999999</v>
      </c>
      <c r="D15" s="16">
        <f t="shared" si="0"/>
        <v>-1423.8700000000008</v>
      </c>
      <c r="E15" s="13" t="s">
        <v>13</v>
      </c>
      <c r="F15" s="4">
        <f>SUM(F6:F14)</f>
        <v>10457.379999999999</v>
      </c>
      <c r="G15" s="4">
        <f>SUM(G6:G14)</f>
        <v>12716.92</v>
      </c>
      <c r="H15" s="16">
        <f t="shared" si="1"/>
        <v>2259.5400000000009</v>
      </c>
      <c r="J15" s="3">
        <f>SUM(J7:J14)</f>
        <v>12716.92</v>
      </c>
      <c r="K15" s="3">
        <f>SUM(K7:K14)</f>
        <v>13274.119999999999</v>
      </c>
      <c r="L15" s="9">
        <f>+K15-J15</f>
        <v>557.19999999999891</v>
      </c>
    </row>
    <row r="16" spans="1:12" x14ac:dyDescent="0.25">
      <c r="A16" s="10" t="s">
        <v>2</v>
      </c>
      <c r="B16" s="4"/>
      <c r="C16" s="4"/>
      <c r="D16" s="16" t="s">
        <v>5</v>
      </c>
      <c r="E16" s="10" t="s">
        <v>2</v>
      </c>
      <c r="F16" s="4"/>
      <c r="G16" s="4"/>
      <c r="H16" s="16" t="s">
        <v>5</v>
      </c>
      <c r="J16" s="3"/>
      <c r="K16" s="3"/>
      <c r="L16" s="6"/>
    </row>
    <row r="17" spans="1:12" x14ac:dyDescent="0.25">
      <c r="A17" s="36" t="s">
        <v>14</v>
      </c>
      <c r="B17" s="4"/>
      <c r="C17" s="4"/>
      <c r="D17" s="16"/>
      <c r="E17" s="10"/>
      <c r="F17" s="4"/>
      <c r="G17" s="4"/>
      <c r="H17" s="16"/>
      <c r="J17" s="3">
        <v>0</v>
      </c>
      <c r="K17" s="35">
        <v>1195</v>
      </c>
      <c r="L17" s="6">
        <f>+J17-K17</f>
        <v>-1195</v>
      </c>
    </row>
    <row r="18" spans="1:12" x14ac:dyDescent="0.25">
      <c r="A18" s="11" t="s">
        <v>6</v>
      </c>
      <c r="B18" s="4">
        <v>595.4</v>
      </c>
      <c r="C18" s="4">
        <v>0</v>
      </c>
      <c r="D18" s="16">
        <v>0</v>
      </c>
      <c r="E18" s="11" t="s">
        <v>6</v>
      </c>
      <c r="F18" s="4">
        <v>0</v>
      </c>
      <c r="G18" s="4">
        <v>95.4</v>
      </c>
      <c r="H18" s="16">
        <f t="shared" si="1"/>
        <v>95.4</v>
      </c>
      <c r="J18" s="3">
        <v>95.4</v>
      </c>
      <c r="K18" s="35">
        <v>95.4</v>
      </c>
      <c r="L18" s="6">
        <f>+J18-K18</f>
        <v>0</v>
      </c>
    </row>
    <row r="19" spans="1:12" x14ac:dyDescent="0.25">
      <c r="A19" s="11" t="s">
        <v>7</v>
      </c>
      <c r="B19" s="4">
        <v>0</v>
      </c>
      <c r="C19" s="4">
        <v>0</v>
      </c>
      <c r="D19" s="16">
        <f t="shared" si="0"/>
        <v>0</v>
      </c>
      <c r="E19" s="11" t="s">
        <v>7</v>
      </c>
      <c r="F19" s="4">
        <v>0</v>
      </c>
      <c r="G19" s="4">
        <v>0</v>
      </c>
      <c r="H19" s="16">
        <f t="shared" si="1"/>
        <v>0</v>
      </c>
      <c r="J19" s="3">
        <v>0</v>
      </c>
      <c r="K19" s="35">
        <v>0</v>
      </c>
      <c r="L19" s="6">
        <v>0</v>
      </c>
    </row>
    <row r="20" spans="1:12" x14ac:dyDescent="0.25">
      <c r="A20" s="11" t="s">
        <v>8</v>
      </c>
      <c r="B20" s="4">
        <v>507.44</v>
      </c>
      <c r="C20" s="4">
        <v>1000</v>
      </c>
      <c r="D20" s="16">
        <f t="shared" si="0"/>
        <v>492.56</v>
      </c>
      <c r="E20" s="11" t="s">
        <v>8</v>
      </c>
      <c r="F20" s="4">
        <v>1000</v>
      </c>
      <c r="G20" s="4">
        <v>1500</v>
      </c>
      <c r="H20" s="16">
        <f t="shared" si="1"/>
        <v>500</v>
      </c>
      <c r="J20" s="3">
        <v>1500</v>
      </c>
      <c r="K20" s="35">
        <v>500</v>
      </c>
      <c r="L20" s="6">
        <f>+J20-K20</f>
        <v>1000</v>
      </c>
    </row>
    <row r="21" spans="1:12" x14ac:dyDescent="0.25">
      <c r="A21" s="11" t="s">
        <v>3</v>
      </c>
      <c r="B21" s="4">
        <v>6149.18</v>
      </c>
      <c r="C21" s="4">
        <v>3586.28</v>
      </c>
      <c r="D21" s="16">
        <f t="shared" si="0"/>
        <v>-2562.9</v>
      </c>
      <c r="E21" s="11" t="s">
        <v>3</v>
      </c>
      <c r="F21" s="4">
        <v>3586.28</v>
      </c>
      <c r="G21" s="4">
        <v>2213.67</v>
      </c>
      <c r="H21" s="16">
        <f t="shared" si="1"/>
        <v>-1372.6100000000001</v>
      </c>
      <c r="J21" s="3">
        <v>2213.67</v>
      </c>
      <c r="K21" s="35">
        <v>5376.88</v>
      </c>
      <c r="L21" s="6">
        <f>+J21-K21</f>
        <v>-3163.21</v>
      </c>
    </row>
    <row r="22" spans="1:12" ht="17.100000000000001" customHeight="1" x14ac:dyDescent="0.25">
      <c r="A22" s="11" t="s">
        <v>9</v>
      </c>
      <c r="B22" s="4">
        <v>1500</v>
      </c>
      <c r="C22" s="4">
        <v>1500</v>
      </c>
      <c r="D22" s="16">
        <f t="shared" si="0"/>
        <v>0</v>
      </c>
      <c r="E22" s="11" t="s">
        <v>9</v>
      </c>
      <c r="F22" s="4">
        <v>1500</v>
      </c>
      <c r="G22" s="4">
        <v>1500</v>
      </c>
      <c r="H22" s="16">
        <f t="shared" si="1"/>
        <v>0</v>
      </c>
      <c r="J22" s="3">
        <v>1500</v>
      </c>
      <c r="K22" s="35">
        <v>1500</v>
      </c>
      <c r="L22" s="6">
        <f>+J22-K22</f>
        <v>0</v>
      </c>
    </row>
    <row r="23" spans="1:12" x14ac:dyDescent="0.25">
      <c r="A23" s="11" t="s">
        <v>4</v>
      </c>
      <c r="B23" s="4">
        <v>79</v>
      </c>
      <c r="C23" s="4">
        <v>25.84</v>
      </c>
      <c r="D23" s="16">
        <f t="shared" si="0"/>
        <v>-53.16</v>
      </c>
      <c r="E23" s="11" t="s">
        <v>4</v>
      </c>
      <c r="F23" s="4">
        <v>25.84</v>
      </c>
      <c r="G23" s="4"/>
      <c r="H23" s="16">
        <f t="shared" si="1"/>
        <v>-25.84</v>
      </c>
      <c r="J23" s="3">
        <v>0</v>
      </c>
      <c r="K23" s="35">
        <v>26</v>
      </c>
      <c r="L23" s="6">
        <f>+J23-K23</f>
        <v>-26</v>
      </c>
    </row>
    <row r="24" spans="1:12" x14ac:dyDescent="0.25">
      <c r="A24" s="11" t="s">
        <v>1</v>
      </c>
      <c r="B24" s="4">
        <v>841.93</v>
      </c>
      <c r="C24" s="4">
        <v>2061.4299999999998</v>
      </c>
      <c r="D24" s="16">
        <f t="shared" si="0"/>
        <v>1219.5</v>
      </c>
      <c r="E24" s="11" t="s">
        <v>1</v>
      </c>
      <c r="F24" s="4">
        <v>2061.4299999999998</v>
      </c>
      <c r="G24" s="4"/>
      <c r="H24" s="16">
        <f t="shared" si="1"/>
        <v>-2061.4299999999998</v>
      </c>
      <c r="J24" s="3">
        <v>0</v>
      </c>
      <c r="K24" s="35">
        <v>3455.48</v>
      </c>
      <c r="L24" s="6">
        <f>+J24-K24</f>
        <v>-3455.48</v>
      </c>
    </row>
    <row r="25" spans="1:12" x14ac:dyDescent="0.25">
      <c r="A25" s="13" t="s">
        <v>12</v>
      </c>
      <c r="B25" s="4">
        <f>SUM(B18:B24)</f>
        <v>9672.9500000000007</v>
      </c>
      <c r="C25" s="4">
        <f>SUM(C18:C24)</f>
        <v>8173.5500000000011</v>
      </c>
      <c r="D25" s="16">
        <f t="shared" si="0"/>
        <v>-1499.3999999999996</v>
      </c>
      <c r="E25" s="13" t="s">
        <v>12</v>
      </c>
      <c r="F25" s="4">
        <f>SUM(F18:F24)</f>
        <v>8173.5500000000011</v>
      </c>
      <c r="G25" s="4">
        <f>SUM(G18:G24)</f>
        <v>5309.07</v>
      </c>
      <c r="H25" s="16">
        <f>+G25-F25</f>
        <v>-2864.4800000000014</v>
      </c>
      <c r="J25" s="3">
        <f>SUM(J18:J24)</f>
        <v>5309.07</v>
      </c>
      <c r="K25" s="3">
        <f>SUM(K17:K24)</f>
        <v>12148.76</v>
      </c>
      <c r="L25" s="6">
        <f>+J25-K25</f>
        <v>-6839.6900000000005</v>
      </c>
    </row>
    <row r="26" spans="1:12" x14ac:dyDescent="0.25">
      <c r="A26" s="22" t="s">
        <v>11</v>
      </c>
      <c r="B26" s="23">
        <f>+B15-B25</f>
        <v>2208.2999999999993</v>
      </c>
      <c r="C26" s="23">
        <f>+C15-C25</f>
        <v>2283.8299999999981</v>
      </c>
      <c r="D26" s="16">
        <f t="shared" si="0"/>
        <v>75.529999999998836</v>
      </c>
      <c r="E26" s="10" t="s">
        <v>11</v>
      </c>
      <c r="F26" s="23">
        <f>+F15-F25</f>
        <v>2283.8299999999981</v>
      </c>
      <c r="G26" s="23">
        <f>+G15-G25</f>
        <v>7407.85</v>
      </c>
      <c r="H26" s="16">
        <f t="shared" si="1"/>
        <v>5124.0200000000023</v>
      </c>
      <c r="J26" s="21">
        <f>+J15-J25</f>
        <v>7407.85</v>
      </c>
      <c r="K26" s="3">
        <f>+K15-K25</f>
        <v>1125.3599999999988</v>
      </c>
      <c r="L26" s="6">
        <f>+K26-J26</f>
        <v>-6282.4900000000016</v>
      </c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7" workbookViewId="0">
      <selection activeCell="D7" sqref="D7"/>
    </sheetView>
  </sheetViews>
  <sheetFormatPr defaultRowHeight="15" x14ac:dyDescent="0.25"/>
  <cols>
    <col min="1" max="1" width="22.5703125" customWidth="1"/>
    <col min="2" max="2" width="9.85546875" customWidth="1"/>
    <col min="3" max="3" width="9.85546875" bestFit="1" customWidth="1"/>
    <col min="4" max="4" width="9.7109375" bestFit="1" customWidth="1"/>
    <col min="5" max="5" width="23.5703125" customWidth="1"/>
  </cols>
  <sheetData>
    <row r="1" spans="1:6" x14ac:dyDescent="0.25">
      <c r="A1" t="s">
        <v>33</v>
      </c>
    </row>
    <row r="2" spans="1:6" x14ac:dyDescent="0.25">
      <c r="A2" t="s">
        <v>34</v>
      </c>
    </row>
    <row r="4" spans="1:6" x14ac:dyDescent="0.25">
      <c r="B4" s="18">
        <v>41729</v>
      </c>
      <c r="C4" s="18">
        <v>42094</v>
      </c>
      <c r="D4" s="37">
        <v>42460</v>
      </c>
    </row>
    <row r="5" spans="1:6" x14ac:dyDescent="0.25">
      <c r="A5" s="19" t="s">
        <v>5</v>
      </c>
      <c r="B5" s="34"/>
      <c r="C5" s="34"/>
    </row>
    <row r="6" spans="1:6" x14ac:dyDescent="0.25">
      <c r="A6" s="19" t="s">
        <v>5</v>
      </c>
      <c r="B6" s="17"/>
      <c r="C6" s="17"/>
    </row>
    <row r="7" spans="1:6" ht="45" x14ac:dyDescent="0.25">
      <c r="A7" s="53" t="s">
        <v>37</v>
      </c>
      <c r="B7" s="18">
        <v>41729</v>
      </c>
      <c r="C7" s="18">
        <v>42094</v>
      </c>
      <c r="D7" s="18">
        <v>42460</v>
      </c>
      <c r="E7" s="48" t="s">
        <v>36</v>
      </c>
    </row>
    <row r="8" spans="1:6" x14ac:dyDescent="0.25">
      <c r="A8" s="12" t="s">
        <v>20</v>
      </c>
      <c r="B8" s="4">
        <v>8340.09</v>
      </c>
      <c r="C8" s="4">
        <v>8612.02</v>
      </c>
      <c r="D8" s="38">
        <v>8934</v>
      </c>
      <c r="E8" s="4">
        <f>+D8-C8</f>
        <v>321.97999999999956</v>
      </c>
    </row>
    <row r="9" spans="1:6" x14ac:dyDescent="0.25">
      <c r="A9" s="12" t="s">
        <v>14</v>
      </c>
      <c r="B9" s="4">
        <v>1195</v>
      </c>
      <c r="C9" s="4">
        <v>1195</v>
      </c>
      <c r="D9" s="38">
        <v>0</v>
      </c>
      <c r="E9" s="16">
        <f>+D9-C9</f>
        <v>-1195</v>
      </c>
      <c r="F9" s="2" t="s">
        <v>5</v>
      </c>
    </row>
    <row r="10" spans="1:6" x14ac:dyDescent="0.25">
      <c r="A10" s="12" t="s">
        <v>32</v>
      </c>
      <c r="B10" s="4">
        <v>0</v>
      </c>
      <c r="C10" s="4">
        <v>0</v>
      </c>
      <c r="D10" s="38">
        <v>0</v>
      </c>
      <c r="E10" s="49">
        <v>0</v>
      </c>
    </row>
    <row r="11" spans="1:6" x14ac:dyDescent="0.25">
      <c r="A11" s="12" t="s">
        <v>21</v>
      </c>
      <c r="B11" s="4">
        <v>3000</v>
      </c>
      <c r="C11" s="4">
        <v>3000</v>
      </c>
      <c r="D11" s="38">
        <v>3000</v>
      </c>
      <c r="E11" s="49">
        <v>0</v>
      </c>
    </row>
    <row r="12" spans="1:6" x14ac:dyDescent="0.25">
      <c r="A12" s="12" t="s">
        <v>6</v>
      </c>
      <c r="B12" s="4">
        <v>947</v>
      </c>
      <c r="C12" s="4">
        <v>966.6</v>
      </c>
      <c r="D12" s="38">
        <v>1871.2</v>
      </c>
      <c r="E12" s="50">
        <f>+D12-C12</f>
        <v>904.6</v>
      </c>
    </row>
    <row r="13" spans="1:6" x14ac:dyDescent="0.25">
      <c r="A13" s="12" t="s">
        <v>23</v>
      </c>
      <c r="B13" s="4">
        <v>21633.13</v>
      </c>
      <c r="C13" s="4">
        <v>19363.77</v>
      </c>
      <c r="D13" s="38">
        <v>13891.12</v>
      </c>
      <c r="E13" s="50">
        <f t="shared" ref="E13:E20" si="0">+D13-C13</f>
        <v>-5472.65</v>
      </c>
    </row>
    <row r="14" spans="1:6" x14ac:dyDescent="0.25">
      <c r="A14" s="12" t="s">
        <v>8</v>
      </c>
      <c r="B14" s="4">
        <v>2777.32</v>
      </c>
      <c r="C14" s="4">
        <v>4863.32</v>
      </c>
      <c r="D14" s="38">
        <v>4363.32</v>
      </c>
      <c r="E14" s="50">
        <f t="shared" si="0"/>
        <v>-500</v>
      </c>
    </row>
    <row r="15" spans="1:6" x14ac:dyDescent="0.25">
      <c r="A15" s="12" t="s">
        <v>3</v>
      </c>
      <c r="B15" s="4">
        <v>3479.75</v>
      </c>
      <c r="C15" s="4">
        <v>7417</v>
      </c>
      <c r="D15" s="38">
        <v>3548.75</v>
      </c>
      <c r="E15" s="50">
        <f t="shared" si="0"/>
        <v>-3868.25</v>
      </c>
    </row>
    <row r="16" spans="1:6" x14ac:dyDescent="0.25">
      <c r="A16" s="12" t="s">
        <v>22</v>
      </c>
      <c r="B16" s="4">
        <v>2496.59</v>
      </c>
      <c r="C16" s="4">
        <v>2526.59</v>
      </c>
      <c r="D16" s="38">
        <v>2500.59</v>
      </c>
      <c r="E16" s="50">
        <f t="shared" si="0"/>
        <v>-26</v>
      </c>
    </row>
    <row r="17" spans="1:5" x14ac:dyDescent="0.25">
      <c r="A17" s="12" t="s">
        <v>1</v>
      </c>
      <c r="B17" s="4">
        <v>28120.17</v>
      </c>
      <c r="C17" s="4">
        <v>29183.24</v>
      </c>
      <c r="D17" s="38">
        <v>34671.269999999997</v>
      </c>
      <c r="E17" s="50">
        <f t="shared" si="0"/>
        <v>5488.0299999999952</v>
      </c>
    </row>
    <row r="18" spans="1:5" x14ac:dyDescent="0.25">
      <c r="A18" s="12" t="s">
        <v>24</v>
      </c>
      <c r="B18" s="4">
        <f>SUM(B8:B17)</f>
        <v>71989.05</v>
      </c>
      <c r="C18" s="4">
        <f>SUM(C8:C17)</f>
        <v>77127.540000000008</v>
      </c>
      <c r="D18" s="38">
        <f>SUM(D8:D17)</f>
        <v>72780.25</v>
      </c>
      <c r="E18" s="50">
        <f t="shared" si="0"/>
        <v>-4347.2900000000081</v>
      </c>
    </row>
    <row r="19" spans="1:5" x14ac:dyDescent="0.25">
      <c r="A19" s="12" t="s">
        <v>25</v>
      </c>
      <c r="B19" s="4">
        <v>71989.05</v>
      </c>
      <c r="C19" s="4">
        <v>77127.539999999994</v>
      </c>
      <c r="D19" s="38">
        <v>72780.25</v>
      </c>
      <c r="E19" s="50">
        <f t="shared" si="0"/>
        <v>-4347.2899999999936</v>
      </c>
    </row>
    <row r="20" spans="1:5" x14ac:dyDescent="0.25">
      <c r="A20" s="47" t="s">
        <v>26</v>
      </c>
      <c r="B20" s="23">
        <v>71989.05</v>
      </c>
      <c r="C20" s="23">
        <v>77127.539999999994</v>
      </c>
      <c r="D20" s="23">
        <v>72780.25</v>
      </c>
      <c r="E20" s="51">
        <f t="shared" si="0"/>
        <v>-4347.2899999999936</v>
      </c>
    </row>
    <row r="21" spans="1:5" x14ac:dyDescent="0.25">
      <c r="A21" s="52" t="s">
        <v>27</v>
      </c>
      <c r="B21" s="4"/>
      <c r="C21" s="4"/>
      <c r="D21" s="12"/>
      <c r="E21" s="50"/>
    </row>
    <row r="22" spans="1:5" x14ac:dyDescent="0.25">
      <c r="A22" s="12" t="s">
        <v>28</v>
      </c>
      <c r="B22" s="4"/>
      <c r="C22" s="4"/>
      <c r="D22" s="12"/>
      <c r="E22" s="50"/>
    </row>
    <row r="23" spans="1:5" x14ac:dyDescent="0.25">
      <c r="A23" s="12" t="s">
        <v>29</v>
      </c>
      <c r="B23" s="4">
        <v>61266.59</v>
      </c>
      <c r="C23" s="4">
        <v>71989.05</v>
      </c>
      <c r="D23" s="38">
        <v>77127.539999999994</v>
      </c>
      <c r="E23" s="50">
        <f>+D23-C23</f>
        <v>5138.4899999999907</v>
      </c>
    </row>
    <row r="24" spans="1:5" x14ac:dyDescent="0.25">
      <c r="A24" s="12" t="s">
        <v>11</v>
      </c>
      <c r="B24" s="4">
        <v>10722.46</v>
      </c>
      <c r="C24" s="4">
        <v>5138.49</v>
      </c>
      <c r="D24" s="38">
        <v>-4347.25</v>
      </c>
      <c r="E24" s="50">
        <f t="shared" ref="E24:E26" si="1">+D24-C24</f>
        <v>-9485.74</v>
      </c>
    </row>
    <row r="25" spans="1:5" x14ac:dyDescent="0.25">
      <c r="A25" s="47" t="s">
        <v>30</v>
      </c>
      <c r="B25" s="23">
        <v>71989.05</v>
      </c>
      <c r="C25" s="23">
        <f>SUM(C23:C24)</f>
        <v>77127.540000000008</v>
      </c>
      <c r="D25" s="23">
        <f>SUM(D23:D24)</f>
        <v>72780.289999999994</v>
      </c>
      <c r="E25" s="51">
        <f t="shared" si="1"/>
        <v>-4347.2500000000146</v>
      </c>
    </row>
    <row r="26" spans="1:5" x14ac:dyDescent="0.25">
      <c r="A26" s="47" t="s">
        <v>31</v>
      </c>
      <c r="B26" s="23">
        <v>71989.05</v>
      </c>
      <c r="C26" s="23">
        <v>77127.539999999994</v>
      </c>
      <c r="D26" s="23">
        <v>72780</v>
      </c>
      <c r="E26" s="51">
        <f t="shared" si="1"/>
        <v>-4347.5399999999936</v>
      </c>
    </row>
  </sheetData>
  <mergeCells count="1"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P&amp;L 3 Yrs With FEI JR YR</vt:lpstr>
      <vt:lpstr>P&amp;L 3 Yrs without FEI JR YR</vt:lpstr>
      <vt:lpstr>Balance Sheet 3 yr comparison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Nettie A. Olsen</dc:creator>
  <cp:lastModifiedBy>Henry Harper</cp:lastModifiedBy>
  <dcterms:created xsi:type="dcterms:W3CDTF">2015-07-14T22:39:42Z</dcterms:created>
  <dcterms:modified xsi:type="dcterms:W3CDTF">2016-07-23T23:41:16Z</dcterms:modified>
</cp:coreProperties>
</file>